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 m. bylos\Įsakymai\Veiklos\Strateginio tvirtinimas\"/>
    </mc:Choice>
  </mc:AlternateContent>
  <xr:revisionPtr revIDLastSave="0" documentId="8_{BA60529F-B4B9-4D2F-B057-7634D53F3091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Plan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9" i="1" l="1"/>
  <c r="G97" i="1"/>
  <c r="G84" i="1"/>
  <c r="F76" i="1"/>
  <c r="F77" i="1"/>
  <c r="F78" i="1"/>
  <c r="F75" i="1"/>
  <c r="G10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Dinara</author>
  </authors>
  <commentList>
    <comment ref="C15" authorId="0" shapeId="0" xr:uid="{27A97BA0-7CC6-482B-B11B-7B726993D9AB}">
      <text>
        <r>
          <rPr>
            <b/>
            <sz val="9"/>
            <color indexed="81"/>
            <rFont val="Tahoma"/>
            <family val="2"/>
          </rPr>
          <t>Dinara: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<sst xmlns="http://schemas.openxmlformats.org/spreadsheetml/2006/main" count="319" uniqueCount="143">
  <si>
    <t>Kodas</t>
  </si>
  <si>
    <t>Pavadinimas</t>
  </si>
  <si>
    <t>Rodiklis</t>
  </si>
  <si>
    <t>08</t>
  </si>
  <si>
    <t>Efektyviai įgyvendinant Bendrąsias ugdymo programas gerinti mokinių ugdymosi pasiekimus, užtikrinti nepertraukiamą ugdymo kokybės ir pasiekimų vertinimą ir įsivertinimą.</t>
  </si>
  <si>
    <t>Sudaryti sąlygas kiekvieno vaiko saviraiškos poreikių tenkinimui neformaliojo ugdymo veiklose.</t>
  </si>
  <si>
    <t>Kurti fiziškai, emociškai, dvasiškai saugią ugdymo(si) aplinką, suvienijant mokytojų bei tėvų pastangas ir stiprinant mokinių vertybines nuostatas</t>
  </si>
  <si>
    <t>Efektyvinti mokinių socialinių kompetencijų ugdymą, siekiant brandžios ir sėkmingos vaiko asmenybės ūgties</t>
  </si>
  <si>
    <t>MOKYKLOS MATERIALINĖS IR TECHNINĖS BAZĖS STIPRINIMAS</t>
  </si>
  <si>
    <t>Šiuolaikinių mokymo priemonių įsigijimas</t>
  </si>
  <si>
    <t>Licencijos skaitmeninėms aplinkoms įsigyti</t>
  </si>
  <si>
    <t>Šiaulių Ragainės progimnazija</t>
  </si>
  <si>
    <t>PL:</t>
  </si>
  <si>
    <t>KT(KL):</t>
  </si>
  <si>
    <t>KT(ES):</t>
  </si>
  <si>
    <t>Mokytojai, dalyvaujantys kvalifikacijos kėlimo renginiuose</t>
  </si>
  <si>
    <t>Pažangūs mokiniai</t>
  </si>
  <si>
    <t>Mokiniai, padarę asmeninę pažangą</t>
  </si>
  <si>
    <t>Mokiniai, lankantys būrelius mokykloje</t>
  </si>
  <si>
    <t xml:space="preserve">Mokykloje veikiantys būreliai </t>
  </si>
  <si>
    <t>Mokiniai, dalyvaujantys kitų NVŠ tiekėjų organizuojamose veiklose</t>
  </si>
  <si>
    <t xml:space="preserve">Mokiniai, dalyvaujantys neformaliose veiklose
 inžinerinių kompetencijų ir kūrybiškumo ugdymui
</t>
  </si>
  <si>
    <t xml:space="preserve">STEM tinklo mokyklos ženklo portale paskelbtos veiklos
</t>
  </si>
  <si>
    <t>STEAM veiklos, organizuotos mokykloje</t>
  </si>
  <si>
    <t xml:space="preserve">Inžinerinių  miesto, respublikos, tarptautiniai renginiai,
  kuriuose dalyvauja mokiniai
</t>
  </si>
  <si>
    <t xml:space="preserve">Mokinių išvykos į  įmones, siekiant supažindinti su
 inžinerinėmis profesijomis ir parodant jų patrauklumą
</t>
  </si>
  <si>
    <t xml:space="preserve">Organizuotos tėvų švietimo veiklos </t>
  </si>
  <si>
    <t>Mokiniai, dalyvaujantys ugdymo karjerai veiklose</t>
  </si>
  <si>
    <t>Vykdomi tarptautiniai bei respublikiniai projektai</t>
  </si>
  <si>
    <t xml:space="preserve">8 kl. mokiniai, dalyvaujantys „The Duke of  Edinburgh‘s 
 International Award“ (DofE) tarptautinėje programoje
</t>
  </si>
  <si>
    <t xml:space="preserve">PUG auklėtiniai, dalyvaujantys emocinio ugdymo  
 programos ,,Zipio draugai” įgyvendinimo veiklose
</t>
  </si>
  <si>
    <t xml:space="preserve">1-4 kl. mokiniai, dalyvaujantys socialinių emocinių
 įgūdžių lavinimo ir smurto prevencijos programos „Antras
 žingsnis“ įgyvendinimo veiklose
</t>
  </si>
  <si>
    <t>5-8 kl. mokiniai, dalyvaujantys socialinio ir emocinio ugdymo programos „Lions quest“ veiklose</t>
  </si>
  <si>
    <t>(2 priedas)</t>
  </si>
  <si>
    <t>Atsakinas asmuo (-ys)</t>
  </si>
  <si>
    <t>SP lėšos*</t>
  </si>
  <si>
    <t>Administracija, mokytojai</t>
  </si>
  <si>
    <t>Administracija, mokytojai, pagalbos mokiniui specialistai</t>
  </si>
  <si>
    <t>Direktorius, darbų vadovas</t>
  </si>
  <si>
    <t>FINANSAVIMO ŠALTINIŲ SUVESTINĖ</t>
  </si>
  <si>
    <t>1.</t>
  </si>
  <si>
    <t>SAVIVALDYBĖS BIUDŽETAS IŠ VISO, IŠ JO</t>
  </si>
  <si>
    <t>1.01.</t>
  </si>
  <si>
    <t>Savivaldybės biudžeto lėšos (SB)</t>
  </si>
  <si>
    <t>1.02.</t>
  </si>
  <si>
    <t xml:space="preserve">Skolintos lėšos (PS)  </t>
  </si>
  <si>
    <t>1.03.</t>
  </si>
  <si>
    <t>1.04.</t>
  </si>
  <si>
    <t>Lėšos valstybinėms  funkcijoms atlikti VB (VF)</t>
  </si>
  <si>
    <t>1.05.</t>
  </si>
  <si>
    <t>Valstybės biudžeto lėšos (VB)</t>
  </si>
  <si>
    <t>1.06.</t>
  </si>
  <si>
    <t>Kelių priežiūros ir plėtros programos lėšos VB (KPPP)</t>
  </si>
  <si>
    <t>1.07.</t>
  </si>
  <si>
    <t>1.08.</t>
  </si>
  <si>
    <t>Europos Sąjungos  lėšos (ES)</t>
  </si>
  <si>
    <t>1.09.</t>
  </si>
  <si>
    <t>Įstaigos pajamų lėšos (PL)</t>
  </si>
  <si>
    <t>1.10.</t>
  </si>
  <si>
    <t>Lėšų likutis ataskaitinio laikotarpio pabaigoje (LIK)</t>
  </si>
  <si>
    <t>1.11.</t>
  </si>
  <si>
    <t>Aplinkos apsaugos rėmimo specialiosios programos lėšos SB (AA)</t>
  </si>
  <si>
    <t>1.12.</t>
  </si>
  <si>
    <t>Lėšų likutis iš Aplinkos apsaugos rėmimo specialiosios programos SB (AA/LIK)</t>
  </si>
  <si>
    <t>2.</t>
  </si>
  <si>
    <t>KITOS LĖŠOS IŠ VISO, IŠ JŲ</t>
  </si>
  <si>
    <t>2.01.</t>
  </si>
  <si>
    <t>Valstybės biudžeto lėšos KT (VB)</t>
  </si>
  <si>
    <t>2.02.</t>
  </si>
  <si>
    <t>Europos Sąjungos finansinės paramos lėšos  KT (ES)</t>
  </si>
  <si>
    <t>2.03.</t>
  </si>
  <si>
    <t>Kitų šaltinių lėšos KT (KL)</t>
  </si>
  <si>
    <t>IŠ VISO:</t>
  </si>
  <si>
    <t>Lėšos ugdymo reikmėms VB (UR)</t>
  </si>
  <si>
    <r>
      <t>Valstybės investicijų programos projektų</t>
    </r>
    <r>
      <rPr>
        <sz val="14"/>
        <color indexed="60"/>
        <rFont val="Times New Roman"/>
        <family val="1"/>
        <charset val="186"/>
      </rPr>
      <t xml:space="preserve"> l</t>
    </r>
    <r>
      <rPr>
        <sz val="14"/>
        <rFont val="Times New Roman"/>
        <family val="1"/>
        <charset val="186"/>
      </rPr>
      <t>ėšos VB (VIP)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</si>
  <si>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</si>
  <si>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VB (UR)</t>
  </si>
  <si>
    <t>PL</t>
  </si>
  <si>
    <t>KT (KL)</t>
  </si>
  <si>
    <t>KT (ES)</t>
  </si>
  <si>
    <t>LIK:</t>
  </si>
  <si>
    <t xml:space="preserve">Vykdytojas </t>
  </si>
  <si>
    <t>tūkst.Eur</t>
  </si>
  <si>
    <t>Mato vnt.</t>
  </si>
  <si>
    <t>proc.</t>
  </si>
  <si>
    <t>sk.</t>
  </si>
  <si>
    <t>Administracija, mokytojai, klasių vadovai, pagalbos mokiniui specialistai</t>
  </si>
  <si>
    <t>Efekto/Rezultato/Produkto/Indėlio</t>
  </si>
  <si>
    <t>ŠIAULIŲ MIESTO RAGAINĖS PROGIMNAZIJOS 2025 METŲ VEIKLOS PLANAS</t>
  </si>
  <si>
    <t xml:space="preserve">2025 metų asignavimai </t>
  </si>
  <si>
    <t>2025 m. planas</t>
  </si>
  <si>
    <t>2025 metų asignavimai</t>
  </si>
  <si>
    <t>Mokytojai, vedantys pamokas kitų mokyklų mokytojams</t>
  </si>
  <si>
    <t>Atnaujinti STEAM kabinetai</t>
  </si>
  <si>
    <t>Įrengtas pagalbos centras</t>
  </si>
  <si>
    <t>Įrengta vaikų laisvalaikio zona</t>
  </si>
  <si>
    <t>Suremontuota aktų salė</t>
  </si>
  <si>
    <t>Atnaujinti mokykliniai suolai, kėdės</t>
  </si>
  <si>
    <t>Sensoriniai baldai klasėse</t>
  </si>
  <si>
    <t>SB</t>
  </si>
  <si>
    <t>PROGRAMOS UŽDAVINYS</t>
  </si>
  <si>
    <t>08.01.01.</t>
  </si>
  <si>
    <t>Kuriant įtraukiąją kultūrą teikti efektyvią pagalbą kiekvienam vaikui siekiant individualios pažangos</t>
  </si>
  <si>
    <t>Plėtoti skaitmeninį ugdymo turinį, tobulinti mokytojų skaitmeninio raštingumo kompetenciją.</t>
  </si>
  <si>
    <t>Plėtoti inovatyvų ugdymą, lavinanti mokinių inžinerines kompetencijas, kūrybiškumą.</t>
  </si>
  <si>
    <t>Integruotų pamokų dalis</t>
  </si>
  <si>
    <t>08.01.02.</t>
  </si>
  <si>
    <t>08.01.03.</t>
  </si>
  <si>
    <t>08.01.04.</t>
  </si>
  <si>
    <t>08.018.05.</t>
  </si>
  <si>
    <t>BENDRAŽMOGIŠKŲJŲ VERTYBIŲ PUOSELĖJIMAS IR SOCIALINIŲ KOMPETENCIJŲ UGDYMAS UŽTIKRINANT BENDRUOMENĖS NARIŲ SAUGUMĄ</t>
  </si>
  <si>
    <t>UGDYMO KOKYBĖS IR PASIEKIMŲ GERINIMAS ĮGYVENDINANT BENDRĄSIAS UGDYMO PROGRAMA</t>
  </si>
  <si>
    <t>08.01.</t>
  </si>
  <si>
    <t>08.02.</t>
  </si>
  <si>
    <t>08.02.01.</t>
  </si>
  <si>
    <t>08.02.02.</t>
  </si>
  <si>
    <t xml:space="preserve">PROGRAMOS UŽDAVINYS </t>
  </si>
  <si>
    <t>08.03.</t>
  </si>
  <si>
    <t>Pritaikyti ugdymo procesui universaliojo dizaino principais vidaus ir išorės edukacines erdve</t>
  </si>
  <si>
    <t>08.03.01.</t>
  </si>
  <si>
    <t>Plėtoti skaitmeninius mokymo(si) išteklius, priemones, informacinių ir komunikacinių technologijų įrangą, būtiną efektyviam ugdymui</t>
  </si>
  <si>
    <t>08.03.02.</t>
  </si>
  <si>
    <t>08.04.</t>
  </si>
  <si>
    <t>PEDAGOGŲ IR MOKINIŲ LYDERYSTĖS STIPRINIMAS DALYVAUJANT PROGRAMOSE IR TARPTAUTINIUOSE BEI RESPUBLIKINIUOSE PROJEKTUOSE</t>
  </si>
  <si>
    <t>Dalyvauti programose ir tarptautiniuose bei respublikiniuose projektuos</t>
  </si>
  <si>
    <t>08.04.01.</t>
  </si>
  <si>
    <t>Gerinti pedagogų bendradarbiavimą bei švietimo įstaigų tinklaveiką įtraukiojo, STEAM ir kultūrinio ugdymo srityse</t>
  </si>
  <si>
    <t>08.04.02.</t>
  </si>
  <si>
    <t>Veiklos kitų švietimo įstaigų ugdytiniams</t>
  </si>
  <si>
    <t>Veiklos, organizuojamos su kitomis švietimo įstaigomis</t>
  </si>
  <si>
    <t>ŠIAULIŲ MIESTO RAGAINĖS PROGIMNAZIJOS ŠVIETIMO PROGRAMA</t>
  </si>
  <si>
    <t>Pamokos, kuriose taikomi įtraukiančios, kokybiškos priemonės, inovatyvios metodai</t>
  </si>
  <si>
    <t>Mokytojai, pamokose naudojantys skaitmenines aplinkas, dalis</t>
  </si>
  <si>
    <t>Pagalbos mokiniui specialistų, tenkančių 100 mokinių, skaičius</t>
  </si>
  <si>
    <t xml:space="preserve">Mokinių, gaunančių alternatyvią mokymosi pagalbą, dalis </t>
  </si>
  <si>
    <t xml:space="preserve">Specialiųjų ugdymo(-si) poreikių turinčių vaikų, dalyvaujančių neformaliajame vaikų švietime, dalis nuo visų vaikų </t>
  </si>
  <si>
    <t>Mokykloje įdiegta kokybės vadybos sitema</t>
  </si>
  <si>
    <t>Mokinių, dalyvaujančių prevencinėse programose, dalis</t>
  </si>
  <si>
    <t>Mokinių, patiriančių patyčias, smurtą, dalis nuo visų besimokančiųjų.</t>
  </si>
  <si>
    <t xml:space="preserve">Integralaus ugdymo organizavimas, vadovaujantis Jungtinių Tautų darnaus vystymosi principais </t>
  </si>
  <si>
    <t>Mokinių, dalyvavusių socialinio - pilietinio ugdymo veiklose</t>
  </si>
  <si>
    <t>Mokytojai, stebintys pamokas kitose mokyklose</t>
  </si>
  <si>
    <t>Mokiniai, kuriems nustatyti specialieji ugdymosi poreikiai, mokykloje gauna reikiamą pagalbą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</si>
</sst>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"/>
    <numFmt numFmtId="165" formatCode="0.0"/>
  </numFmts>
  <fonts count="24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z val="10"/>
      <name val="Times New Roman"/>
      <family val="1"/>
      <charset val="1"/>
    </font>
    <font>
      <sz val="8"/>
      <name val="Calibri"/>
      <family val="2"/>
      <charset val="1"/>
    </font>
    <font>
      <sz val="10"/>
      <name val="Arial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Times New Roman"/>
      <family val="1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color rgb="FF000000"/>
      <name val="Calibri"/>
      <family val="2"/>
      <charset val="186"/>
    </font>
    <font>
      <sz val="14"/>
      <color indexed="60"/>
      <name val="Times New Roman"/>
      <family val="1"/>
      <charset val="186"/>
    </font>
    <font>
      <sz val="14"/>
      <name val="Arial"/>
      <family val="2"/>
      <charset val="186"/>
    </font>
    <font>
      <b/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AEE80"/>
        <bgColor rgb="FFFFCC99"/>
      </patternFill>
    </fill>
    <fill>
      <patternFill patternType="solid">
        <fgColor theme="0"/>
        <bgColor rgb="FFFFCC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CCFF66"/>
        <bgColor rgb="FFCCFFFF"/>
      </patternFill>
    </fill>
    <fill>
      <patternFill patternType="solid">
        <fgColor rgb="FFCCFF6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2" fillId="3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2" fillId="3" borderId="2" xfId="0" applyFont="1" applyFill="1" applyBorder="1" applyAlignment="1" applyProtection="1">
      <alignment vertical="center" wrapText="1" readingOrder="1"/>
      <protection locked="0"/>
    </xf>
    <xf numFmtId="164" fontId="3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1" xfId="0" applyFont="1" applyBorder="1" applyAlignment="1">
      <alignment wrapText="1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1" fillId="0" borderId="0" xfId="0" applyFont="1" applyAlignment="1">
      <alignment horizontal="right" wrapText="1"/>
    </xf>
    <xf numFmtId="0" fontId="14" fillId="0" borderId="0" xfId="0" applyFont="1" applyAlignment="1" applyProtection="1">
      <alignment horizontal="right" vertical="top" wrapText="1" readingOrder="1"/>
      <protection locked="0"/>
    </xf>
    <xf numFmtId="164" fontId="14" fillId="0" borderId="0" xfId="0" applyNumberFormat="1" applyFont="1" applyAlignment="1" applyProtection="1">
      <alignment horizontal="righ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0" fontId="16" fillId="0" borderId="0" xfId="0" applyFont="1" applyAlignment="1">
      <alignment vertical="top"/>
    </xf>
    <xf numFmtId="0" fontId="17" fillId="0" borderId="0" xfId="0" applyFont="1"/>
    <xf numFmtId="0" fontId="15" fillId="0" borderId="0" xfId="0" applyFont="1" applyAlignment="1">
      <alignment horizontal="right" vertical="top" wrapText="1"/>
    </xf>
    <xf numFmtId="165" fontId="15" fillId="0" borderId="0" xfId="0" applyNumberFormat="1" applyFont="1" applyAlignment="1">
      <alignment horizontal="center" vertical="top" wrapText="1"/>
    </xf>
    <xf numFmtId="165" fontId="16" fillId="0" borderId="0" xfId="0" applyNumberFormat="1" applyFont="1" applyAlignment="1">
      <alignment vertical="top"/>
    </xf>
    <xf numFmtId="49" fontId="15" fillId="4" borderId="1" xfId="0" applyNumberFormat="1" applyFont="1" applyFill="1" applyBorder="1" applyAlignment="1">
      <alignment horizontal="center" vertical="center"/>
    </xf>
    <xf numFmtId="165" fontId="15" fillId="5" borderId="0" xfId="0" applyNumberFormat="1" applyFont="1" applyFill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 wrapText="1"/>
    </xf>
    <xf numFmtId="0" fontId="17" fillId="5" borderId="0" xfId="0" applyFont="1" applyFill="1"/>
    <xf numFmtId="0" fontId="16" fillId="0" borderId="5" xfId="0" applyFont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9" fillId="0" borderId="0" xfId="0" applyFont="1"/>
    <xf numFmtId="49" fontId="16" fillId="0" borderId="5" xfId="0" applyNumberFormat="1" applyFont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20" fillId="0" borderId="0" xfId="0" applyFont="1" applyAlignment="1">
      <alignment horizontal="right" wrapText="1"/>
    </xf>
    <xf numFmtId="165" fontId="20" fillId="0" borderId="0" xfId="0" applyNumberFormat="1" applyFont="1" applyAlignment="1">
      <alignment wrapTex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5" fontId="15" fillId="4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16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>
      <alignment horizontal="justify" vertical="center"/>
    </xf>
    <xf numFmtId="0" fontId="22" fillId="0" borderId="1" xfId="0" applyFont="1" applyBorder="1" applyAlignment="1">
      <alignment horizontal="justify" vertical="center"/>
    </xf>
    <xf numFmtId="0" fontId="3" fillId="5" borderId="1" xfId="0" applyFont="1" applyFill="1" applyBorder="1" applyAlignment="1" applyProtection="1">
      <alignment horizontal="left" vertical="top" wrapText="1" readingOrder="1"/>
      <protection locked="0"/>
    </xf>
    <xf numFmtId="164" fontId="3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8" borderId="1" xfId="0" applyFont="1" applyFill="1" applyBorder="1" applyAlignment="1" applyProtection="1">
      <alignment vertical="top" wrapText="1" readingOrder="1"/>
      <protection locked="0"/>
    </xf>
    <xf numFmtId="0" fontId="2" fillId="8" borderId="1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5" borderId="12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0" fontId="16" fillId="6" borderId="5" xfId="0" applyFont="1" applyFill="1" applyBorder="1" applyAlignment="1">
      <alignment horizontal="right" vertical="center" wrapText="1"/>
    </xf>
    <xf numFmtId="0" fontId="16" fillId="6" borderId="6" xfId="0" applyFont="1" applyFill="1" applyBorder="1" applyAlignment="1">
      <alignment horizontal="right" vertical="center" wrapText="1"/>
    </xf>
    <xf numFmtId="0" fontId="16" fillId="6" borderId="7" xfId="0" applyFont="1" applyFill="1" applyBorder="1" applyAlignment="1">
      <alignment horizontal="right" vertical="center" wrapText="1"/>
    </xf>
    <xf numFmtId="165" fontId="16" fillId="0" borderId="0" xfId="0" applyNumberFormat="1" applyFont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49" fontId="16" fillId="0" borderId="5" xfId="0" applyNumberFormat="1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left" vertical="center"/>
    </xf>
    <xf numFmtId="49" fontId="16" fillId="0" borderId="7" xfId="0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 readingOrder="1"/>
      <protection locked="0"/>
    </xf>
    <xf numFmtId="0" fontId="12" fillId="9" borderId="1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0" fontId="23" fillId="2" borderId="5" xfId="0" applyFont="1" applyFill="1" applyBorder="1" applyAlignment="1" applyProtection="1">
      <alignment horizontal="center" vertical="center" wrapText="1" readingOrder="1"/>
      <protection locked="0"/>
    </xf>
    <xf numFmtId="0" fontId="23" fillId="2" borderId="6" xfId="0" applyFont="1" applyFill="1" applyBorder="1" applyAlignment="1" applyProtection="1">
      <alignment horizontal="center" vertical="center" wrapText="1" readingOrder="1"/>
      <protection locked="0"/>
    </xf>
    <xf numFmtId="0" fontId="23" fillId="2" borderId="7" xfId="0" applyFont="1" applyFill="1" applyBorder="1" applyAlignment="1" applyProtection="1">
      <alignment horizontal="center" vertical="center" wrapText="1" readingOrder="1"/>
      <protection locked="0"/>
    </xf>
    <xf numFmtId="0" fontId="12" fillId="9" borderId="1" xfId="0" applyFont="1" applyFill="1" applyBorder="1" applyAlignment="1">
      <alignment horizontal="center" wrapText="1" readingOrder="1"/>
    </xf>
  </cellXfs>
  <cellStyles count="2">
    <cellStyle name="Įprastas" xfId="0" builtinId="0"/>
    <cellStyle name="Paprastas_Pagal sąmatą 2019.05.mėn-2019.12mėn- 2022mm pildyta" xfId="1" xr:uid="{BEB4E7C7-419C-4333-8E77-3E1485CAC402}"/>
  </cellStyles>
  <dxfs count="0"/>
  <tableStyles count="0" defaultTableStyle="TableStyleMedium2" defaultPivotStyle="PivotStyleLight16"/>
  <colors>
    <indexedColors>
      <rgbColor rgb="FF000000"/>
      <rgbColor rgb="FFEBEBE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0E4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AD4"/>
      <rgbColor rgb="FFFAEE8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66"/>
      <color rgb="FFFFFF00"/>
      <color rgb="FF00CC00"/>
      <color rgb="FFFF3300"/>
      <color rgb="FF00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tabSelected="1" zoomScale="83" zoomScaleNormal="83" workbookViewId="0">
      <selection activeCell="G28" sqref="G28"/>
    </sheetView>
  </sheetViews>
  <sheetFormatPr defaultColWidth="8.6640625" defaultRowHeight="15.6" x14ac:dyDescent="0.3"/>
  <cols>
    <col min="1" max="1" width="13.33203125" style="3" customWidth="1"/>
    <col min="2" max="2" width="38.5546875" style="3" customWidth="1"/>
    <col min="3" max="3" width="16.5546875" style="3" customWidth="1"/>
    <col min="4" max="4" width="18.88671875" style="3" customWidth="1"/>
    <col min="5" max="5" width="13.44140625" style="3" customWidth="1"/>
    <col min="6" max="6" width="16.109375" style="3" customWidth="1"/>
    <col min="7" max="7" width="29.33203125" style="3" customWidth="1"/>
    <col min="8" max="8" width="12.44140625" style="3" customWidth="1"/>
    <col min="9" max="9" width="17" style="43" customWidth="1"/>
    <col min="10" max="16384" width="8.6640625" style="3"/>
  </cols>
  <sheetData>
    <row r="1" spans="1:13" s="4" customFormat="1" ht="11.4" customHeight="1" x14ac:dyDescent="0.3">
      <c r="A1" s="89"/>
      <c r="B1" s="89"/>
      <c r="C1" s="89"/>
      <c r="D1" s="89"/>
      <c r="E1" s="89"/>
      <c r="F1" s="89"/>
      <c r="G1" s="89"/>
      <c r="H1" s="89"/>
      <c r="I1" s="89"/>
    </row>
    <row r="2" spans="1:13" hidden="1" x14ac:dyDescent="0.3">
      <c r="A2" s="2"/>
      <c r="B2" s="2"/>
      <c r="C2" s="2"/>
      <c r="D2" s="2"/>
      <c r="E2" s="2"/>
      <c r="F2" s="2"/>
      <c r="G2" s="2"/>
      <c r="H2" s="2"/>
      <c r="I2" s="44"/>
    </row>
    <row r="3" spans="1:13" ht="40.950000000000003" hidden="1" customHeight="1" x14ac:dyDescent="0.3">
      <c r="A3" s="2"/>
      <c r="B3" s="2"/>
      <c r="C3" s="2"/>
      <c r="D3" s="2"/>
      <c r="E3" s="2"/>
      <c r="F3" s="2"/>
      <c r="G3" s="2"/>
      <c r="H3" s="2"/>
      <c r="I3" s="45"/>
    </row>
    <row r="4" spans="1:13" ht="26.4" hidden="1" customHeight="1" x14ac:dyDescent="0.3">
      <c r="A4" s="2"/>
      <c r="B4" s="2"/>
      <c r="C4" s="2"/>
      <c r="D4" s="2"/>
      <c r="E4" s="2"/>
      <c r="F4" s="2"/>
      <c r="G4" s="2"/>
      <c r="H4" s="2"/>
      <c r="I4" s="45"/>
    </row>
    <row r="5" spans="1:13" x14ac:dyDescent="0.3">
      <c r="A5" s="93" t="s">
        <v>33</v>
      </c>
      <c r="B5" s="93"/>
      <c r="C5" s="93"/>
      <c r="D5" s="93"/>
      <c r="E5" s="93"/>
      <c r="F5" s="93"/>
      <c r="G5" s="93"/>
      <c r="H5" s="93"/>
      <c r="I5" s="93"/>
    </row>
    <row r="6" spans="1:13" x14ac:dyDescent="0.3">
      <c r="A6" s="91" t="s">
        <v>88</v>
      </c>
      <c r="B6" s="91"/>
      <c r="C6" s="91"/>
      <c r="D6" s="91"/>
      <c r="E6" s="91"/>
      <c r="F6" s="91"/>
      <c r="G6" s="91"/>
      <c r="H6" s="91"/>
      <c r="I6" s="91"/>
    </row>
    <row r="7" spans="1:13" x14ac:dyDescent="0.3">
      <c r="A7" s="1"/>
      <c r="B7" s="1"/>
      <c r="C7" s="1"/>
      <c r="D7" s="1"/>
      <c r="E7" s="92"/>
      <c r="F7" s="91"/>
      <c r="G7" s="1"/>
      <c r="H7" s="1"/>
      <c r="I7" s="1"/>
    </row>
    <row r="8" spans="1:13" x14ac:dyDescent="0.3">
      <c r="A8" s="91"/>
      <c r="B8" s="91"/>
      <c r="C8" s="91"/>
      <c r="D8" s="91"/>
      <c r="E8" s="91"/>
      <c r="F8" s="91"/>
      <c r="G8" s="91"/>
      <c r="H8" s="91"/>
      <c r="I8" s="91"/>
    </row>
    <row r="10" spans="1:13" x14ac:dyDescent="0.3">
      <c r="A10" s="5"/>
      <c r="B10" s="5"/>
      <c r="C10" s="5"/>
      <c r="D10" s="6"/>
      <c r="E10" s="5"/>
      <c r="F10" s="5"/>
      <c r="G10" s="5"/>
      <c r="H10" s="5"/>
      <c r="I10" s="46" t="s">
        <v>82</v>
      </c>
    </row>
    <row r="11" spans="1:13" ht="15.6" customHeight="1" x14ac:dyDescent="0.3">
      <c r="A11" s="90" t="s">
        <v>0</v>
      </c>
      <c r="B11" s="90" t="s">
        <v>1</v>
      </c>
      <c r="C11" s="90" t="s">
        <v>81</v>
      </c>
      <c r="D11" s="94" t="s">
        <v>34</v>
      </c>
      <c r="E11" s="90" t="s">
        <v>35</v>
      </c>
      <c r="F11" s="90" t="s">
        <v>89</v>
      </c>
      <c r="G11" s="97" t="s">
        <v>87</v>
      </c>
      <c r="H11" s="98"/>
      <c r="I11" s="99"/>
    </row>
    <row r="12" spans="1:13" x14ac:dyDescent="0.3">
      <c r="A12" s="90"/>
      <c r="B12" s="90"/>
      <c r="C12" s="90"/>
      <c r="D12" s="95"/>
      <c r="E12" s="90"/>
      <c r="F12" s="90"/>
      <c r="G12" s="90" t="s">
        <v>2</v>
      </c>
      <c r="H12" s="94" t="s">
        <v>83</v>
      </c>
      <c r="I12" s="100" t="s">
        <v>90</v>
      </c>
    </row>
    <row r="13" spans="1:13" x14ac:dyDescent="0.3">
      <c r="A13" s="90"/>
      <c r="B13" s="90"/>
      <c r="C13" s="90"/>
      <c r="D13" s="96"/>
      <c r="E13" s="90"/>
      <c r="F13" s="90"/>
      <c r="G13" s="90"/>
      <c r="H13" s="96"/>
      <c r="I13" s="100"/>
    </row>
    <row r="14" spans="1:13" ht="54.75" customHeight="1" x14ac:dyDescent="0.3">
      <c r="A14" s="7" t="s">
        <v>3</v>
      </c>
      <c r="B14" s="111" t="s">
        <v>130</v>
      </c>
      <c r="C14" s="112"/>
      <c r="D14" s="112"/>
      <c r="E14" s="112"/>
      <c r="F14" s="112"/>
      <c r="G14" s="112"/>
      <c r="H14" s="112"/>
      <c r="I14" s="113"/>
      <c r="J14" s="70"/>
      <c r="K14" s="71"/>
      <c r="L14" s="71"/>
      <c r="M14" s="71"/>
    </row>
    <row r="15" spans="1:13" ht="45.6" customHeight="1" x14ac:dyDescent="0.3">
      <c r="A15" s="67" t="s">
        <v>112</v>
      </c>
      <c r="B15" s="68" t="s">
        <v>100</v>
      </c>
      <c r="C15" s="101" t="s">
        <v>111</v>
      </c>
      <c r="D15" s="102"/>
      <c r="E15" s="102"/>
      <c r="F15" s="102"/>
      <c r="G15" s="102"/>
      <c r="H15" s="102"/>
      <c r="I15" s="102"/>
    </row>
    <row r="16" spans="1:13" ht="87.6" customHeight="1" x14ac:dyDescent="0.3">
      <c r="A16" s="10" t="s">
        <v>101</v>
      </c>
      <c r="B16" s="63" t="s">
        <v>4</v>
      </c>
      <c r="C16" s="9" t="s">
        <v>11</v>
      </c>
      <c r="D16" s="10" t="s">
        <v>36</v>
      </c>
      <c r="E16" s="11" t="s">
        <v>76</v>
      </c>
      <c r="F16" s="12">
        <v>1022.2</v>
      </c>
      <c r="G16" s="13" t="s">
        <v>131</v>
      </c>
      <c r="H16" s="60" t="s">
        <v>84</v>
      </c>
      <c r="I16" s="61">
        <v>90</v>
      </c>
    </row>
    <row r="17" spans="1:9" ht="56.25" customHeight="1" x14ac:dyDescent="0.3">
      <c r="A17" s="10"/>
      <c r="B17" s="10"/>
      <c r="C17" s="9" t="s">
        <v>11</v>
      </c>
      <c r="D17" s="10" t="s">
        <v>36</v>
      </c>
      <c r="E17" s="11" t="s">
        <v>99</v>
      </c>
      <c r="F17" s="12">
        <v>363</v>
      </c>
      <c r="G17" s="13"/>
      <c r="H17" s="60"/>
      <c r="I17" s="62"/>
    </row>
    <row r="18" spans="1:9" ht="67.8" customHeight="1" x14ac:dyDescent="0.3">
      <c r="A18" s="10"/>
      <c r="B18" s="10"/>
      <c r="C18" s="9" t="s">
        <v>11</v>
      </c>
      <c r="D18" s="10" t="s">
        <v>36</v>
      </c>
      <c r="E18" s="11" t="s">
        <v>76</v>
      </c>
      <c r="F18" s="12">
        <v>3.3</v>
      </c>
      <c r="G18" s="13" t="s">
        <v>15</v>
      </c>
      <c r="H18" s="60" t="s">
        <v>84</v>
      </c>
      <c r="I18" s="61">
        <v>100</v>
      </c>
    </row>
    <row r="19" spans="1:9" ht="51.75" customHeight="1" x14ac:dyDescent="0.3">
      <c r="A19" s="10"/>
      <c r="B19" s="10"/>
      <c r="C19" s="9" t="s">
        <v>11</v>
      </c>
      <c r="D19" s="10" t="s">
        <v>36</v>
      </c>
      <c r="E19" s="11" t="s">
        <v>76</v>
      </c>
      <c r="F19" s="12">
        <v>18</v>
      </c>
      <c r="G19" s="17" t="s">
        <v>105</v>
      </c>
      <c r="H19" s="60" t="s">
        <v>84</v>
      </c>
      <c r="I19" s="61">
        <v>45</v>
      </c>
    </row>
    <row r="20" spans="1:9" ht="63.75" customHeight="1" x14ac:dyDescent="0.3">
      <c r="A20" s="10"/>
      <c r="B20" s="14"/>
      <c r="C20" s="9" t="s">
        <v>11</v>
      </c>
      <c r="D20" s="10" t="s">
        <v>36</v>
      </c>
      <c r="E20" s="11" t="s">
        <v>99</v>
      </c>
      <c r="F20" s="12">
        <v>35</v>
      </c>
      <c r="G20" s="13" t="s">
        <v>136</v>
      </c>
      <c r="H20" s="60"/>
      <c r="I20" s="61">
        <v>0</v>
      </c>
    </row>
    <row r="21" spans="1:9" ht="73.2" customHeight="1" x14ac:dyDescent="0.3">
      <c r="A21" s="10" t="s">
        <v>106</v>
      </c>
      <c r="B21" s="10" t="s">
        <v>102</v>
      </c>
      <c r="C21" s="9" t="s">
        <v>11</v>
      </c>
      <c r="D21" s="10" t="s">
        <v>37</v>
      </c>
      <c r="E21" s="11" t="s">
        <v>76</v>
      </c>
      <c r="F21" s="12">
        <v>109.3</v>
      </c>
      <c r="G21" s="53" t="s">
        <v>16</v>
      </c>
      <c r="H21" s="60" t="s">
        <v>84</v>
      </c>
      <c r="I21" s="61">
        <v>100</v>
      </c>
    </row>
    <row r="22" spans="1:9" ht="65.400000000000006" customHeight="1" x14ac:dyDescent="0.3">
      <c r="A22" s="10"/>
      <c r="B22" s="10"/>
      <c r="C22" s="9" t="s">
        <v>11</v>
      </c>
      <c r="D22" s="10" t="s">
        <v>37</v>
      </c>
      <c r="E22" s="11" t="s">
        <v>99</v>
      </c>
      <c r="F22" s="12">
        <v>75</v>
      </c>
      <c r="G22" s="13"/>
      <c r="H22" s="60"/>
      <c r="I22" s="61"/>
    </row>
    <row r="23" spans="1:9" ht="65.400000000000006" customHeight="1" x14ac:dyDescent="0.3">
      <c r="A23" s="10"/>
      <c r="B23" s="10"/>
      <c r="C23" s="9" t="s">
        <v>11</v>
      </c>
      <c r="D23" s="10" t="s">
        <v>37</v>
      </c>
      <c r="E23" s="11" t="s">
        <v>77</v>
      </c>
      <c r="F23" s="12">
        <v>8</v>
      </c>
      <c r="G23" s="13" t="s">
        <v>17</v>
      </c>
      <c r="H23" s="60" t="s">
        <v>84</v>
      </c>
      <c r="I23" s="61">
        <v>85</v>
      </c>
    </row>
    <row r="24" spans="1:9" ht="74.400000000000006" customHeight="1" x14ac:dyDescent="0.3">
      <c r="A24" s="10"/>
      <c r="B24" s="10"/>
      <c r="C24" s="9" t="s">
        <v>11</v>
      </c>
      <c r="D24" s="10" t="s">
        <v>37</v>
      </c>
      <c r="E24" s="65" t="s">
        <v>76</v>
      </c>
      <c r="F24" s="66">
        <v>3</v>
      </c>
      <c r="G24" s="13"/>
      <c r="H24" s="60"/>
      <c r="I24" s="61"/>
    </row>
    <row r="25" spans="1:9" ht="74.400000000000006" customHeight="1" x14ac:dyDescent="0.3">
      <c r="A25" s="10"/>
      <c r="B25" s="10"/>
      <c r="C25" s="9" t="s">
        <v>11</v>
      </c>
      <c r="D25" s="10" t="s">
        <v>37</v>
      </c>
      <c r="E25" s="65"/>
      <c r="F25" s="66"/>
      <c r="G25" s="13" t="s">
        <v>133</v>
      </c>
      <c r="H25" s="60" t="s">
        <v>85</v>
      </c>
      <c r="I25" s="61">
        <v>0.91</v>
      </c>
    </row>
    <row r="26" spans="1:9" ht="74.400000000000006" customHeight="1" x14ac:dyDescent="0.3">
      <c r="A26" s="10"/>
      <c r="B26" s="10"/>
      <c r="C26" s="9" t="s">
        <v>11</v>
      </c>
      <c r="D26" s="10" t="s">
        <v>37</v>
      </c>
      <c r="E26" s="65"/>
      <c r="F26" s="66"/>
      <c r="G26" s="13" t="s">
        <v>142</v>
      </c>
      <c r="H26" s="60" t="s">
        <v>84</v>
      </c>
      <c r="I26" s="61">
        <v>100</v>
      </c>
    </row>
    <row r="27" spans="1:9" ht="74.400000000000006" customHeight="1" x14ac:dyDescent="0.3">
      <c r="A27" s="10"/>
      <c r="B27" s="10"/>
      <c r="C27" s="9" t="s">
        <v>11</v>
      </c>
      <c r="D27" s="10" t="s">
        <v>37</v>
      </c>
      <c r="E27" s="65" t="s">
        <v>76</v>
      </c>
      <c r="F27" s="66">
        <v>3.2</v>
      </c>
      <c r="G27" s="13" t="s">
        <v>134</v>
      </c>
      <c r="H27" s="60" t="s">
        <v>84</v>
      </c>
      <c r="I27" s="61">
        <v>100</v>
      </c>
    </row>
    <row r="28" spans="1:9" ht="48.75" customHeight="1" x14ac:dyDescent="0.3">
      <c r="A28" s="10" t="s">
        <v>107</v>
      </c>
      <c r="B28" s="64" t="s">
        <v>103</v>
      </c>
      <c r="C28" s="15" t="s">
        <v>11</v>
      </c>
      <c r="D28" s="10" t="s">
        <v>36</v>
      </c>
      <c r="E28" s="11" t="s">
        <v>76</v>
      </c>
      <c r="F28" s="16">
        <v>13.2</v>
      </c>
      <c r="G28" s="17" t="s">
        <v>132</v>
      </c>
      <c r="H28" s="60" t="s">
        <v>84</v>
      </c>
      <c r="I28" s="61">
        <v>100</v>
      </c>
    </row>
    <row r="29" spans="1:9" ht="55.5" customHeight="1" x14ac:dyDescent="0.3">
      <c r="A29" s="10" t="s">
        <v>108</v>
      </c>
      <c r="B29" s="64" t="s">
        <v>5</v>
      </c>
      <c r="C29" s="9" t="s">
        <v>11</v>
      </c>
      <c r="D29" s="10" t="s">
        <v>36</v>
      </c>
      <c r="E29" s="11" t="s">
        <v>76</v>
      </c>
      <c r="F29" s="12">
        <v>4.5999999999999996</v>
      </c>
      <c r="G29" s="17" t="s">
        <v>18</v>
      </c>
      <c r="H29" s="60" t="s">
        <v>84</v>
      </c>
      <c r="I29" s="61">
        <v>90</v>
      </c>
    </row>
    <row r="30" spans="1:9" ht="43.2" customHeight="1" x14ac:dyDescent="0.3">
      <c r="A30" s="10"/>
      <c r="B30" s="10"/>
      <c r="C30" s="9" t="s">
        <v>11</v>
      </c>
      <c r="D30" s="10" t="s">
        <v>36</v>
      </c>
      <c r="E30" s="11" t="s">
        <v>76</v>
      </c>
      <c r="F30" s="12">
        <v>2.2999999999999998</v>
      </c>
      <c r="G30" s="13" t="s">
        <v>19</v>
      </c>
      <c r="H30" s="60" t="s">
        <v>85</v>
      </c>
      <c r="I30" s="61">
        <v>17</v>
      </c>
    </row>
    <row r="31" spans="1:9" ht="43.2" customHeight="1" x14ac:dyDescent="0.3">
      <c r="A31" s="10"/>
      <c r="B31" s="10"/>
      <c r="C31" s="9" t="s">
        <v>11</v>
      </c>
      <c r="D31" s="10" t="s">
        <v>36</v>
      </c>
      <c r="E31" s="11"/>
      <c r="F31" s="12"/>
      <c r="G31" s="13" t="s">
        <v>20</v>
      </c>
      <c r="H31" s="60" t="s">
        <v>84</v>
      </c>
      <c r="I31" s="61">
        <v>65</v>
      </c>
    </row>
    <row r="32" spans="1:9" ht="58.2" customHeight="1" x14ac:dyDescent="0.3">
      <c r="A32" s="10"/>
      <c r="B32" s="69"/>
      <c r="C32" s="9"/>
      <c r="D32" s="10"/>
      <c r="E32" s="11"/>
      <c r="F32" s="12"/>
      <c r="G32" s="13" t="s">
        <v>135</v>
      </c>
      <c r="H32" s="60" t="s">
        <v>84</v>
      </c>
      <c r="I32" s="61">
        <v>10.9</v>
      </c>
    </row>
    <row r="33" spans="1:9" ht="81.599999999999994" customHeight="1" x14ac:dyDescent="0.3">
      <c r="A33" s="10" t="s">
        <v>109</v>
      </c>
      <c r="B33" s="63" t="s">
        <v>104</v>
      </c>
      <c r="C33" s="9" t="s">
        <v>11</v>
      </c>
      <c r="D33" s="10" t="s">
        <v>36</v>
      </c>
      <c r="E33" s="11" t="s">
        <v>76</v>
      </c>
      <c r="F33" s="12">
        <v>1.1000000000000001</v>
      </c>
      <c r="G33" s="17" t="s">
        <v>21</v>
      </c>
      <c r="H33" s="60" t="s">
        <v>84</v>
      </c>
      <c r="I33" s="61">
        <v>100</v>
      </c>
    </row>
    <row r="34" spans="1:9" ht="61.8" customHeight="1" x14ac:dyDescent="0.3">
      <c r="A34" s="10"/>
      <c r="B34" s="10"/>
      <c r="C34" s="9" t="s">
        <v>11</v>
      </c>
      <c r="D34" s="10" t="s">
        <v>36</v>
      </c>
      <c r="E34" s="11" t="s">
        <v>99</v>
      </c>
      <c r="F34" s="12">
        <v>12</v>
      </c>
      <c r="G34" s="13"/>
      <c r="H34" s="60"/>
      <c r="I34" s="61"/>
    </row>
    <row r="35" spans="1:9" ht="55.5" customHeight="1" x14ac:dyDescent="0.3">
      <c r="A35" s="10"/>
      <c r="B35" s="10"/>
      <c r="C35" s="9" t="s">
        <v>11</v>
      </c>
      <c r="D35" s="10" t="s">
        <v>36</v>
      </c>
      <c r="E35" s="11" t="s">
        <v>99</v>
      </c>
      <c r="F35" s="12">
        <v>3</v>
      </c>
      <c r="G35" s="13"/>
      <c r="H35" s="60"/>
      <c r="I35" s="61"/>
    </row>
    <row r="36" spans="1:9" ht="45" customHeight="1" x14ac:dyDescent="0.3">
      <c r="A36" s="10"/>
      <c r="B36" s="10"/>
      <c r="C36" s="9" t="s">
        <v>11</v>
      </c>
      <c r="D36" s="10" t="s">
        <v>36</v>
      </c>
      <c r="E36" s="11" t="s">
        <v>99</v>
      </c>
      <c r="F36" s="12">
        <v>19</v>
      </c>
      <c r="G36" s="13"/>
      <c r="H36" s="60"/>
      <c r="I36" s="61"/>
    </row>
    <row r="37" spans="1:9" ht="64.5" customHeight="1" x14ac:dyDescent="0.3">
      <c r="A37" s="10"/>
      <c r="B37" s="10"/>
      <c r="C37" s="9" t="s">
        <v>11</v>
      </c>
      <c r="D37" s="10" t="s">
        <v>36</v>
      </c>
      <c r="E37" s="11" t="s">
        <v>99</v>
      </c>
      <c r="F37" s="12">
        <v>2</v>
      </c>
      <c r="G37" s="13"/>
      <c r="H37" s="60"/>
      <c r="I37" s="61"/>
    </row>
    <row r="38" spans="1:9" ht="39" customHeight="1" x14ac:dyDescent="0.3">
      <c r="A38" s="10"/>
      <c r="B38" s="10"/>
      <c r="C38" s="9" t="s">
        <v>11</v>
      </c>
      <c r="D38" s="10" t="s">
        <v>36</v>
      </c>
      <c r="E38" s="11"/>
      <c r="F38" s="12"/>
      <c r="G38" s="13" t="s">
        <v>22</v>
      </c>
      <c r="H38" s="60" t="s">
        <v>85</v>
      </c>
      <c r="I38" s="61">
        <v>10</v>
      </c>
    </row>
    <row r="39" spans="1:9" ht="55.8" customHeight="1" x14ac:dyDescent="0.3">
      <c r="A39" s="10"/>
      <c r="B39" s="10"/>
      <c r="C39" s="9" t="s">
        <v>11</v>
      </c>
      <c r="D39" s="10" t="s">
        <v>36</v>
      </c>
      <c r="E39" s="65" t="s">
        <v>99</v>
      </c>
      <c r="F39" s="66">
        <v>35</v>
      </c>
      <c r="G39" s="13" t="s">
        <v>23</v>
      </c>
      <c r="H39" s="60" t="s">
        <v>85</v>
      </c>
      <c r="I39" s="61">
        <v>175</v>
      </c>
    </row>
    <row r="40" spans="1:9" ht="51" customHeight="1" x14ac:dyDescent="0.3">
      <c r="A40" s="10"/>
      <c r="B40" s="10"/>
      <c r="C40" s="9" t="s">
        <v>11</v>
      </c>
      <c r="D40" s="10" t="s">
        <v>36</v>
      </c>
      <c r="E40" s="11" t="s">
        <v>99</v>
      </c>
      <c r="F40" s="12">
        <v>30</v>
      </c>
      <c r="G40" s="13" t="s">
        <v>24</v>
      </c>
      <c r="H40" s="60" t="s">
        <v>85</v>
      </c>
      <c r="I40" s="61">
        <v>25</v>
      </c>
    </row>
    <row r="41" spans="1:9" ht="76.5" customHeight="1" x14ac:dyDescent="0.3">
      <c r="A41" s="10"/>
      <c r="B41" s="10"/>
      <c r="C41" s="9" t="s">
        <v>11</v>
      </c>
      <c r="D41" s="10" t="s">
        <v>36</v>
      </c>
      <c r="E41" s="11" t="s">
        <v>99</v>
      </c>
      <c r="F41" s="12">
        <v>5</v>
      </c>
      <c r="G41" s="13" t="s">
        <v>25</v>
      </c>
      <c r="H41" s="60" t="s">
        <v>85</v>
      </c>
      <c r="I41" s="61">
        <v>20</v>
      </c>
    </row>
    <row r="42" spans="1:9" ht="45.6" customHeight="1" x14ac:dyDescent="0.3">
      <c r="A42" s="67" t="s">
        <v>113</v>
      </c>
      <c r="B42" s="68" t="s">
        <v>100</v>
      </c>
      <c r="C42" s="101" t="s">
        <v>110</v>
      </c>
      <c r="D42" s="102"/>
      <c r="E42" s="102"/>
      <c r="F42" s="102"/>
      <c r="G42" s="102"/>
      <c r="H42" s="102"/>
      <c r="I42" s="102"/>
    </row>
    <row r="43" spans="1:9" ht="81" customHeight="1" x14ac:dyDescent="0.3">
      <c r="A43" s="10" t="s">
        <v>114</v>
      </c>
      <c r="B43" s="10" t="s">
        <v>6</v>
      </c>
      <c r="C43" s="9" t="s">
        <v>11</v>
      </c>
      <c r="D43" s="10" t="s">
        <v>86</v>
      </c>
      <c r="E43" s="11" t="s">
        <v>77</v>
      </c>
      <c r="F43" s="12">
        <v>9.4</v>
      </c>
      <c r="G43" s="13"/>
      <c r="H43" s="60"/>
      <c r="I43" s="61"/>
    </row>
    <row r="44" spans="1:9" ht="81" customHeight="1" x14ac:dyDescent="0.3">
      <c r="A44" s="10"/>
      <c r="B44" s="10"/>
      <c r="C44" s="9"/>
      <c r="D44" s="10"/>
      <c r="E44" s="11"/>
      <c r="F44" s="12"/>
      <c r="G44" s="13" t="s">
        <v>137</v>
      </c>
      <c r="H44" s="60" t="s">
        <v>84</v>
      </c>
      <c r="I44" s="61">
        <v>100</v>
      </c>
    </row>
    <row r="45" spans="1:9" ht="81" customHeight="1" x14ac:dyDescent="0.3">
      <c r="A45" s="10"/>
      <c r="B45" s="10"/>
      <c r="C45" s="9" t="s">
        <v>11</v>
      </c>
      <c r="D45" s="10" t="s">
        <v>86</v>
      </c>
      <c r="E45" s="11" t="s">
        <v>78</v>
      </c>
      <c r="F45" s="12">
        <v>2</v>
      </c>
      <c r="G45" s="13"/>
      <c r="H45" s="60"/>
      <c r="I45" s="61"/>
    </row>
    <row r="46" spans="1:9" ht="87" customHeight="1" x14ac:dyDescent="0.3">
      <c r="A46" s="10"/>
      <c r="B46" s="10"/>
      <c r="C46" s="9" t="s">
        <v>11</v>
      </c>
      <c r="D46" s="10" t="s">
        <v>86</v>
      </c>
      <c r="E46" s="11" t="s">
        <v>78</v>
      </c>
      <c r="F46" s="12">
        <v>1</v>
      </c>
      <c r="G46" s="13"/>
      <c r="H46" s="60"/>
      <c r="I46" s="61"/>
    </row>
    <row r="47" spans="1:9" ht="86.4" customHeight="1" x14ac:dyDescent="0.3">
      <c r="A47" s="10"/>
      <c r="B47" s="10"/>
      <c r="C47" s="9" t="s">
        <v>11</v>
      </c>
      <c r="D47" s="10" t="s">
        <v>86</v>
      </c>
      <c r="E47" s="11" t="s">
        <v>78</v>
      </c>
      <c r="F47" s="12">
        <v>1</v>
      </c>
      <c r="G47" s="13"/>
      <c r="H47" s="60"/>
      <c r="I47" s="61"/>
    </row>
    <row r="48" spans="1:9" ht="86.4" customHeight="1" x14ac:dyDescent="0.3">
      <c r="A48" s="10"/>
      <c r="B48" s="10"/>
      <c r="C48" s="9"/>
      <c r="D48" s="10"/>
      <c r="E48" s="11"/>
      <c r="F48" s="12"/>
      <c r="G48" s="13" t="s">
        <v>138</v>
      </c>
      <c r="H48" s="60" t="s">
        <v>84</v>
      </c>
      <c r="I48" s="61">
        <v>2</v>
      </c>
    </row>
    <row r="49" spans="1:9" ht="83.4" customHeight="1" x14ac:dyDescent="0.3">
      <c r="A49" s="10"/>
      <c r="B49" s="10"/>
      <c r="C49" s="9" t="s">
        <v>11</v>
      </c>
      <c r="D49" s="10" t="s">
        <v>86</v>
      </c>
      <c r="E49" s="11" t="s">
        <v>78</v>
      </c>
      <c r="F49" s="12">
        <v>1</v>
      </c>
      <c r="G49" s="13" t="s">
        <v>26</v>
      </c>
      <c r="H49" s="60" t="s">
        <v>85</v>
      </c>
      <c r="I49" s="61">
        <v>9</v>
      </c>
    </row>
    <row r="50" spans="1:9" ht="87" customHeight="1" x14ac:dyDescent="0.3">
      <c r="A50" s="10" t="s">
        <v>115</v>
      </c>
      <c r="B50" s="10" t="s">
        <v>7</v>
      </c>
      <c r="C50" s="9" t="s">
        <v>11</v>
      </c>
      <c r="D50" s="10" t="s">
        <v>86</v>
      </c>
      <c r="E50" s="11" t="s">
        <v>77</v>
      </c>
      <c r="F50" s="12">
        <v>8</v>
      </c>
      <c r="G50" s="13"/>
      <c r="H50" s="60" t="s">
        <v>85</v>
      </c>
      <c r="I50" s="61">
        <v>7</v>
      </c>
    </row>
    <row r="51" spans="1:9" ht="90.6" customHeight="1" x14ac:dyDescent="0.3">
      <c r="A51" s="10"/>
      <c r="B51" s="10"/>
      <c r="C51" s="9" t="s">
        <v>11</v>
      </c>
      <c r="D51" s="10" t="s">
        <v>86</v>
      </c>
      <c r="E51" s="11" t="s">
        <v>77</v>
      </c>
      <c r="F51" s="12">
        <v>4</v>
      </c>
      <c r="G51" s="13"/>
      <c r="H51" s="60" t="s">
        <v>84</v>
      </c>
      <c r="I51" s="61">
        <v>50</v>
      </c>
    </row>
    <row r="52" spans="1:9" ht="86.4" customHeight="1" x14ac:dyDescent="0.3">
      <c r="A52" s="10"/>
      <c r="B52" s="10"/>
      <c r="C52" s="9" t="s">
        <v>11</v>
      </c>
      <c r="D52" s="10" t="s">
        <v>86</v>
      </c>
      <c r="E52" s="11" t="s">
        <v>76</v>
      </c>
      <c r="F52" s="12">
        <v>1.8</v>
      </c>
      <c r="G52" s="13" t="s">
        <v>27</v>
      </c>
      <c r="H52" s="60" t="s">
        <v>84</v>
      </c>
      <c r="I52" s="61">
        <v>100</v>
      </c>
    </row>
    <row r="53" spans="1:9" ht="95.4" customHeight="1" x14ac:dyDescent="0.3">
      <c r="A53" s="10"/>
      <c r="B53" s="10"/>
      <c r="C53" s="9" t="s">
        <v>11</v>
      </c>
      <c r="D53" s="10" t="s">
        <v>86</v>
      </c>
      <c r="E53" s="11"/>
      <c r="F53" s="12"/>
      <c r="G53" s="13"/>
      <c r="H53" s="60" t="s">
        <v>84</v>
      </c>
      <c r="I53" s="61">
        <v>60</v>
      </c>
    </row>
    <row r="54" spans="1:9" ht="95.4" customHeight="1" x14ac:dyDescent="0.3">
      <c r="A54" s="10"/>
      <c r="B54" s="10"/>
      <c r="C54" s="9"/>
      <c r="D54" s="10"/>
      <c r="E54" s="11"/>
      <c r="F54" s="12"/>
      <c r="G54" s="13" t="s">
        <v>139</v>
      </c>
      <c r="H54" s="60" t="s">
        <v>85</v>
      </c>
      <c r="I54" s="61">
        <v>7</v>
      </c>
    </row>
    <row r="55" spans="1:9" ht="94.2" customHeight="1" x14ac:dyDescent="0.3">
      <c r="A55" s="10"/>
      <c r="B55" s="10"/>
      <c r="C55" s="9" t="s">
        <v>11</v>
      </c>
      <c r="D55" s="10" t="s">
        <v>86</v>
      </c>
      <c r="E55" s="11"/>
      <c r="F55" s="12"/>
      <c r="G55" s="13" t="s">
        <v>140</v>
      </c>
      <c r="H55" s="60" t="s">
        <v>84</v>
      </c>
      <c r="I55" s="61">
        <v>90</v>
      </c>
    </row>
    <row r="56" spans="1:9" ht="30" customHeight="1" x14ac:dyDescent="0.3">
      <c r="A56" s="67" t="s">
        <v>117</v>
      </c>
      <c r="B56" s="68" t="s">
        <v>116</v>
      </c>
      <c r="C56" s="101" t="s">
        <v>8</v>
      </c>
      <c r="D56" s="114"/>
      <c r="E56" s="114"/>
      <c r="F56" s="114"/>
      <c r="G56" s="114"/>
      <c r="H56" s="114"/>
      <c r="I56" s="114"/>
    </row>
    <row r="57" spans="1:9" ht="69.599999999999994" customHeight="1" x14ac:dyDescent="0.3">
      <c r="A57" s="10" t="s">
        <v>119</v>
      </c>
      <c r="B57" s="10" t="s">
        <v>118</v>
      </c>
      <c r="C57" s="9" t="s">
        <v>11</v>
      </c>
      <c r="D57" s="10" t="s">
        <v>38</v>
      </c>
      <c r="E57" s="11" t="s">
        <v>99</v>
      </c>
      <c r="F57" s="12">
        <v>8</v>
      </c>
      <c r="G57" s="13" t="s">
        <v>93</v>
      </c>
      <c r="H57" s="60" t="s">
        <v>85</v>
      </c>
      <c r="I57" s="61">
        <v>2</v>
      </c>
    </row>
    <row r="58" spans="1:9" ht="42.6" customHeight="1" x14ac:dyDescent="0.3">
      <c r="B58" s="10"/>
      <c r="C58" s="9" t="s">
        <v>11</v>
      </c>
      <c r="D58" s="10" t="s">
        <v>38</v>
      </c>
      <c r="E58" s="11" t="s">
        <v>99</v>
      </c>
      <c r="F58" s="12">
        <v>3</v>
      </c>
      <c r="G58" s="13" t="s">
        <v>94</v>
      </c>
      <c r="H58" s="60" t="s">
        <v>85</v>
      </c>
      <c r="I58" s="61">
        <v>1</v>
      </c>
    </row>
    <row r="59" spans="1:9" ht="44.4" customHeight="1" x14ac:dyDescent="0.3">
      <c r="A59" s="10"/>
      <c r="B59" s="10"/>
      <c r="C59" s="9" t="s">
        <v>11</v>
      </c>
      <c r="D59" s="10" t="s">
        <v>38</v>
      </c>
      <c r="E59" s="11" t="s">
        <v>99</v>
      </c>
      <c r="F59" s="12">
        <v>2.8</v>
      </c>
      <c r="G59" s="13" t="s">
        <v>95</v>
      </c>
      <c r="H59" s="60" t="s">
        <v>85</v>
      </c>
      <c r="I59" s="61">
        <v>1</v>
      </c>
    </row>
    <row r="60" spans="1:9" ht="46.2" customHeight="1" x14ac:dyDescent="0.3">
      <c r="A60" s="10"/>
      <c r="B60" s="10"/>
      <c r="C60" s="9" t="s">
        <v>11</v>
      </c>
      <c r="D60" s="10" t="s">
        <v>38</v>
      </c>
      <c r="E60" s="11"/>
      <c r="F60" s="12"/>
      <c r="G60" s="13" t="s">
        <v>96</v>
      </c>
      <c r="H60" s="60" t="s">
        <v>85</v>
      </c>
      <c r="I60" s="61">
        <v>1</v>
      </c>
    </row>
    <row r="61" spans="1:9" ht="48" customHeight="1" x14ac:dyDescent="0.3">
      <c r="A61" s="10"/>
      <c r="B61" s="10"/>
      <c r="C61" s="9" t="s">
        <v>11</v>
      </c>
      <c r="D61" s="10" t="s">
        <v>38</v>
      </c>
      <c r="E61" s="11"/>
      <c r="F61" s="12"/>
      <c r="G61" s="13" t="s">
        <v>97</v>
      </c>
      <c r="H61" s="60" t="s">
        <v>84</v>
      </c>
      <c r="I61" s="61">
        <v>100</v>
      </c>
    </row>
    <row r="62" spans="1:9" ht="49.2" customHeight="1" x14ac:dyDescent="0.3">
      <c r="A62" s="10"/>
      <c r="B62" s="10"/>
      <c r="C62" s="9" t="s">
        <v>11</v>
      </c>
      <c r="D62" s="10" t="s">
        <v>38</v>
      </c>
      <c r="E62" s="11"/>
      <c r="F62" s="12"/>
      <c r="G62" s="13" t="s">
        <v>98</v>
      </c>
      <c r="H62" s="60" t="s">
        <v>84</v>
      </c>
      <c r="I62" s="61">
        <v>100</v>
      </c>
    </row>
    <row r="63" spans="1:9" ht="88.2" customHeight="1" x14ac:dyDescent="0.3">
      <c r="A63" s="8" t="s">
        <v>121</v>
      </c>
      <c r="B63" s="8" t="s">
        <v>120</v>
      </c>
      <c r="C63" s="9" t="s">
        <v>11</v>
      </c>
      <c r="D63" s="10" t="s">
        <v>38</v>
      </c>
      <c r="E63" s="11" t="s">
        <v>76</v>
      </c>
      <c r="F63" s="12">
        <v>10.7</v>
      </c>
      <c r="G63" s="13" t="s">
        <v>9</v>
      </c>
      <c r="H63" s="60" t="s">
        <v>84</v>
      </c>
      <c r="I63" s="61">
        <v>70</v>
      </c>
    </row>
    <row r="64" spans="1:9" ht="51" customHeight="1" x14ac:dyDescent="0.3">
      <c r="A64" s="8"/>
      <c r="B64" s="8"/>
      <c r="C64" s="9" t="s">
        <v>11</v>
      </c>
      <c r="D64" s="10" t="s">
        <v>38</v>
      </c>
      <c r="E64" s="11" t="s">
        <v>76</v>
      </c>
      <c r="F64" s="12">
        <v>2.5</v>
      </c>
      <c r="G64" s="13" t="s">
        <v>10</v>
      </c>
      <c r="H64" s="60" t="s">
        <v>84</v>
      </c>
      <c r="I64" s="61">
        <v>100</v>
      </c>
    </row>
    <row r="65" spans="1:10" ht="35.25" customHeight="1" x14ac:dyDescent="0.3">
      <c r="A65" s="67" t="s">
        <v>122</v>
      </c>
      <c r="B65" s="68" t="s">
        <v>100</v>
      </c>
      <c r="C65" s="101" t="s">
        <v>123</v>
      </c>
      <c r="D65" s="102"/>
      <c r="E65" s="102"/>
      <c r="F65" s="102"/>
      <c r="G65" s="102"/>
      <c r="H65" s="102"/>
      <c r="I65" s="102"/>
    </row>
    <row r="66" spans="1:10" ht="53.25" customHeight="1" x14ac:dyDescent="0.3">
      <c r="A66" s="8" t="s">
        <v>125</v>
      </c>
      <c r="B66" s="8" t="s">
        <v>124</v>
      </c>
      <c r="C66" s="9" t="s">
        <v>11</v>
      </c>
      <c r="D66" s="10" t="s">
        <v>36</v>
      </c>
      <c r="E66" s="11" t="s">
        <v>79</v>
      </c>
      <c r="F66" s="12">
        <v>40</v>
      </c>
      <c r="G66" s="13" t="s">
        <v>28</v>
      </c>
      <c r="H66" s="60" t="s">
        <v>85</v>
      </c>
      <c r="I66" s="61">
        <v>2</v>
      </c>
    </row>
    <row r="67" spans="1:10" ht="89.4" customHeight="1" x14ac:dyDescent="0.3">
      <c r="A67" s="14"/>
      <c r="B67" s="14"/>
      <c r="C67" s="9" t="s">
        <v>11</v>
      </c>
      <c r="D67" s="10" t="s">
        <v>86</v>
      </c>
      <c r="E67" s="11"/>
      <c r="F67" s="12"/>
      <c r="G67" s="13" t="s">
        <v>29</v>
      </c>
      <c r="H67" s="60" t="s">
        <v>84</v>
      </c>
      <c r="I67" s="61">
        <v>17</v>
      </c>
    </row>
    <row r="68" spans="1:10" ht="96" customHeight="1" x14ac:dyDescent="0.3">
      <c r="A68" s="14"/>
      <c r="B68" s="14"/>
      <c r="C68" s="9" t="s">
        <v>11</v>
      </c>
      <c r="D68" s="10" t="s">
        <v>86</v>
      </c>
      <c r="E68" s="11" t="s">
        <v>77</v>
      </c>
      <c r="F68" s="12">
        <v>4.0999999999999996</v>
      </c>
      <c r="G68" s="13" t="s">
        <v>30</v>
      </c>
      <c r="H68" s="60" t="s">
        <v>84</v>
      </c>
      <c r="I68" s="61">
        <v>100</v>
      </c>
    </row>
    <row r="69" spans="1:10" ht="82.5" customHeight="1" x14ac:dyDescent="0.3">
      <c r="A69" s="14"/>
      <c r="B69" s="14"/>
      <c r="C69" s="9" t="s">
        <v>11</v>
      </c>
      <c r="D69" s="10" t="s">
        <v>86</v>
      </c>
      <c r="E69" s="11"/>
      <c r="F69" s="12"/>
      <c r="G69" s="13" t="s">
        <v>31</v>
      </c>
      <c r="H69" s="60" t="s">
        <v>84</v>
      </c>
      <c r="I69" s="61">
        <v>100</v>
      </c>
    </row>
    <row r="70" spans="1:10" ht="101.4" customHeight="1" x14ac:dyDescent="0.3">
      <c r="A70" s="22"/>
      <c r="B70" s="22"/>
      <c r="C70" s="9" t="s">
        <v>11</v>
      </c>
      <c r="D70" s="10" t="s">
        <v>86</v>
      </c>
      <c r="E70" s="11"/>
      <c r="F70" s="12"/>
      <c r="G70" s="13" t="s">
        <v>32</v>
      </c>
      <c r="H70" s="60" t="s">
        <v>84</v>
      </c>
      <c r="I70" s="61">
        <v>100</v>
      </c>
    </row>
    <row r="71" spans="1:10" ht="76.2" customHeight="1" x14ac:dyDescent="0.3">
      <c r="A71" s="3" t="s">
        <v>127</v>
      </c>
      <c r="B71" s="8" t="s">
        <v>126</v>
      </c>
      <c r="C71" s="9" t="s">
        <v>11</v>
      </c>
      <c r="D71" s="10" t="s">
        <v>36</v>
      </c>
      <c r="E71" s="11" t="s">
        <v>76</v>
      </c>
      <c r="F71" s="12">
        <v>1.3</v>
      </c>
      <c r="G71" s="13" t="s">
        <v>128</v>
      </c>
      <c r="H71" s="60" t="s">
        <v>85</v>
      </c>
      <c r="I71" s="61">
        <v>4</v>
      </c>
    </row>
    <row r="72" spans="1:10" ht="76.2" customHeight="1" x14ac:dyDescent="0.3">
      <c r="B72" s="8"/>
      <c r="C72" s="9" t="s">
        <v>11</v>
      </c>
      <c r="D72" s="10" t="s">
        <v>36</v>
      </c>
      <c r="E72" s="11"/>
      <c r="F72" s="12"/>
      <c r="G72" s="13" t="s">
        <v>129</v>
      </c>
      <c r="H72" s="60" t="s">
        <v>85</v>
      </c>
      <c r="I72" s="61">
        <v>2</v>
      </c>
    </row>
    <row r="73" spans="1:10" ht="76.2" customHeight="1" x14ac:dyDescent="0.3">
      <c r="B73" s="8"/>
      <c r="C73" s="9"/>
      <c r="D73" s="10"/>
      <c r="E73" s="11"/>
      <c r="F73" s="12"/>
      <c r="G73" s="13" t="s">
        <v>141</v>
      </c>
      <c r="H73" s="60" t="s">
        <v>84</v>
      </c>
      <c r="I73" s="61">
        <v>25</v>
      </c>
    </row>
    <row r="74" spans="1:10" ht="53.25" customHeight="1" x14ac:dyDescent="0.3">
      <c r="A74" s="8"/>
      <c r="B74" s="10"/>
      <c r="C74" s="9" t="s">
        <v>11</v>
      </c>
      <c r="D74" s="10" t="s">
        <v>36</v>
      </c>
      <c r="E74" s="11" t="s">
        <v>76</v>
      </c>
      <c r="F74" s="12">
        <v>2.7</v>
      </c>
      <c r="G74" s="13" t="s">
        <v>92</v>
      </c>
      <c r="H74" s="60" t="s">
        <v>84</v>
      </c>
      <c r="I74" s="61">
        <v>25</v>
      </c>
    </row>
    <row r="75" spans="1:10" ht="28.5" hidden="1" customHeight="1" x14ac:dyDescent="0.3">
      <c r="A75" s="5"/>
      <c r="B75" s="5"/>
      <c r="C75" s="18"/>
      <c r="D75" s="18"/>
      <c r="E75" s="20" t="s">
        <v>12</v>
      </c>
      <c r="F75" s="21" t="e">
        <f>#REF!+F23+F43+F61+#REF!</f>
        <v>#REF!</v>
      </c>
      <c r="G75" s="21"/>
      <c r="H75" s="21"/>
      <c r="I75" s="46"/>
    </row>
    <row r="76" spans="1:10" ht="28.5" hidden="1" customHeight="1" x14ac:dyDescent="0.3">
      <c r="A76" s="5"/>
      <c r="B76" s="5"/>
      <c r="C76" s="18"/>
      <c r="D76" s="18"/>
      <c r="E76" s="20" t="s">
        <v>13</v>
      </c>
      <c r="F76" s="21">
        <f>F33+F45+F52+F62</f>
        <v>4.9000000000000004</v>
      </c>
      <c r="G76" s="21"/>
      <c r="H76" s="21"/>
      <c r="I76" s="46"/>
    </row>
    <row r="77" spans="1:10" ht="24.75" hidden="1" customHeight="1" x14ac:dyDescent="0.3">
      <c r="A77" s="5"/>
      <c r="B77" s="5"/>
      <c r="C77" s="18"/>
      <c r="D77" s="18"/>
      <c r="E77" s="19" t="s">
        <v>14</v>
      </c>
      <c r="F77" s="21" t="e">
        <f>F66+#REF!+#REF!</f>
        <v>#REF!</v>
      </c>
      <c r="G77" s="21"/>
      <c r="H77" s="21"/>
      <c r="I77" s="46"/>
    </row>
    <row r="78" spans="1:10" ht="27" hidden="1" customHeight="1" x14ac:dyDescent="0.35">
      <c r="A78" s="5"/>
      <c r="B78" s="5"/>
      <c r="C78" s="18"/>
      <c r="D78" s="18"/>
      <c r="E78" s="40" t="s">
        <v>80</v>
      </c>
      <c r="F78" s="41" t="e">
        <f>#REF!+#REF!</f>
        <v>#REF!</v>
      </c>
      <c r="G78" s="41"/>
      <c r="H78" s="41"/>
      <c r="I78" s="46"/>
    </row>
    <row r="79" spans="1:10" ht="27" customHeight="1" x14ac:dyDescent="0.35">
      <c r="A79" s="5"/>
      <c r="B79" s="5"/>
      <c r="C79" s="18"/>
      <c r="D79" s="18"/>
      <c r="E79" s="40"/>
      <c r="F79" s="41">
        <f>SUM(F16:F74)</f>
        <v>1870.4999999999998</v>
      </c>
      <c r="G79" s="41"/>
      <c r="H79" s="41"/>
      <c r="I79" s="46"/>
    </row>
    <row r="80" spans="1:10" s="24" customFormat="1" ht="24" customHeight="1" x14ac:dyDescent="0.35">
      <c r="A80" s="103" t="s">
        <v>39</v>
      </c>
      <c r="B80" s="103"/>
      <c r="C80" s="103"/>
      <c r="D80" s="103"/>
      <c r="E80" s="103"/>
      <c r="F80" s="103"/>
      <c r="G80" s="103"/>
      <c r="H80" s="103"/>
      <c r="I80" s="103"/>
      <c r="J80" s="23"/>
    </row>
    <row r="81" spans="1:10" s="24" customFormat="1" ht="12.75" customHeight="1" x14ac:dyDescent="0.35">
      <c r="A81" s="23"/>
      <c r="B81" s="23"/>
      <c r="C81" s="23"/>
      <c r="D81" s="25"/>
      <c r="E81" s="25"/>
      <c r="F81" s="25"/>
      <c r="G81" s="25"/>
      <c r="H81" s="25"/>
      <c r="I81" s="26"/>
      <c r="J81" s="27"/>
    </row>
    <row r="82" spans="1:10" s="24" customFormat="1" ht="12.9" customHeight="1" x14ac:dyDescent="0.35">
      <c r="A82" s="104" t="s">
        <v>0</v>
      </c>
      <c r="B82" s="106" t="s">
        <v>1</v>
      </c>
      <c r="C82" s="106"/>
      <c r="D82" s="106"/>
      <c r="E82" s="106"/>
      <c r="F82" s="107"/>
      <c r="G82" s="110" t="s">
        <v>91</v>
      </c>
      <c r="H82" s="54"/>
      <c r="J82" s="76"/>
    </row>
    <row r="83" spans="1:10" s="24" customFormat="1" ht="50.4" customHeight="1" x14ac:dyDescent="0.35">
      <c r="A83" s="105"/>
      <c r="B83" s="108"/>
      <c r="C83" s="108"/>
      <c r="D83" s="108"/>
      <c r="E83" s="108"/>
      <c r="F83" s="109"/>
      <c r="G83" s="110"/>
      <c r="H83" s="54"/>
      <c r="J83" s="76"/>
    </row>
    <row r="84" spans="1:10" s="24" customFormat="1" ht="18.75" customHeight="1" x14ac:dyDescent="0.35">
      <c r="A84" s="28" t="s">
        <v>40</v>
      </c>
      <c r="B84" s="77" t="s">
        <v>41</v>
      </c>
      <c r="C84" s="78"/>
      <c r="D84" s="78"/>
      <c r="E84" s="78"/>
      <c r="F84" s="79"/>
      <c r="G84" s="47">
        <f>SUM(G85:G96)</f>
        <v>1843.5</v>
      </c>
      <c r="H84" s="55"/>
      <c r="J84" s="29"/>
    </row>
    <row r="85" spans="1:10" s="24" customFormat="1" ht="18.75" customHeight="1" x14ac:dyDescent="0.35">
      <c r="A85" s="30" t="s">
        <v>42</v>
      </c>
      <c r="B85" s="80" t="s">
        <v>43</v>
      </c>
      <c r="C85" s="81"/>
      <c r="D85" s="81"/>
      <c r="E85" s="81"/>
      <c r="F85" s="82"/>
      <c r="G85" s="48">
        <v>612.79999999999995</v>
      </c>
      <c r="H85" s="56"/>
      <c r="J85" s="31"/>
    </row>
    <row r="86" spans="1:10" s="24" customFormat="1" ht="18" customHeight="1" x14ac:dyDescent="0.35">
      <c r="A86" s="30" t="s">
        <v>44</v>
      </c>
      <c r="B86" s="83" t="s">
        <v>45</v>
      </c>
      <c r="C86" s="84"/>
      <c r="D86" s="84"/>
      <c r="E86" s="84"/>
      <c r="F86" s="85"/>
      <c r="G86" s="49"/>
      <c r="H86" s="57"/>
      <c r="J86" s="32"/>
    </row>
    <row r="87" spans="1:10" s="24" customFormat="1" ht="18.75" customHeight="1" x14ac:dyDescent="0.35">
      <c r="A87" s="30" t="s">
        <v>46</v>
      </c>
      <c r="B87" s="86" t="s">
        <v>73</v>
      </c>
      <c r="C87" s="87"/>
      <c r="D87" s="87"/>
      <c r="E87" s="87"/>
      <c r="F87" s="88"/>
      <c r="G87" s="48">
        <v>1197.2</v>
      </c>
      <c r="H87" s="57"/>
      <c r="J87" s="31"/>
    </row>
    <row r="88" spans="1:10" s="24" customFormat="1" ht="18" customHeight="1" x14ac:dyDescent="0.35">
      <c r="A88" s="30" t="s">
        <v>47</v>
      </c>
      <c r="B88" s="86" t="s">
        <v>48</v>
      </c>
      <c r="C88" s="87"/>
      <c r="D88" s="87"/>
      <c r="E88" s="87"/>
      <c r="F88" s="88"/>
      <c r="G88" s="49"/>
      <c r="H88" s="57"/>
      <c r="J88" s="32"/>
    </row>
    <row r="89" spans="1:10" s="24" customFormat="1" ht="18.75" customHeight="1" x14ac:dyDescent="0.35">
      <c r="A89" s="30" t="s">
        <v>49</v>
      </c>
      <c r="B89" s="86" t="s">
        <v>50</v>
      </c>
      <c r="C89" s="87"/>
      <c r="D89" s="87"/>
      <c r="E89" s="87"/>
      <c r="F89" s="88"/>
      <c r="G89" s="48"/>
      <c r="H89" s="57"/>
      <c r="J89" s="31"/>
    </row>
    <row r="90" spans="1:10" s="24" customFormat="1" ht="26.25" customHeight="1" x14ac:dyDescent="0.35">
      <c r="A90" s="30" t="s">
        <v>51</v>
      </c>
      <c r="B90" s="86" t="s">
        <v>52</v>
      </c>
      <c r="C90" s="87"/>
      <c r="D90" s="87"/>
      <c r="E90" s="87"/>
      <c r="F90" s="88"/>
      <c r="G90" s="48"/>
      <c r="H90" s="57"/>
      <c r="J90" s="31"/>
    </row>
    <row r="91" spans="1:10" s="24" customFormat="1" ht="26.25" customHeight="1" x14ac:dyDescent="0.35">
      <c r="A91" s="30" t="s">
        <v>53</v>
      </c>
      <c r="B91" s="86" t="s">
        <v>74</v>
      </c>
      <c r="C91" s="87"/>
      <c r="D91" s="87"/>
      <c r="E91" s="87"/>
      <c r="F91" s="88"/>
      <c r="G91" s="48"/>
      <c r="H91" s="57"/>
      <c r="J91" s="31"/>
    </row>
    <row r="92" spans="1:10" s="24" customFormat="1" ht="18.75" customHeight="1" x14ac:dyDescent="0.35">
      <c r="A92" s="30" t="s">
        <v>54</v>
      </c>
      <c r="B92" s="83" t="s">
        <v>55</v>
      </c>
      <c r="C92" s="84"/>
      <c r="D92" s="84"/>
      <c r="E92" s="84"/>
      <c r="F92" s="85"/>
      <c r="G92" s="48"/>
      <c r="H92" s="57"/>
      <c r="J92" s="31"/>
    </row>
    <row r="93" spans="1:10" s="24" customFormat="1" ht="18.75" customHeight="1" x14ac:dyDescent="0.35">
      <c r="A93" s="30" t="s">
        <v>56</v>
      </c>
      <c r="B93" s="83" t="s">
        <v>57</v>
      </c>
      <c r="C93" s="84"/>
      <c r="D93" s="84"/>
      <c r="E93" s="84"/>
      <c r="F93" s="85"/>
      <c r="G93" s="48">
        <v>33.5</v>
      </c>
      <c r="H93" s="57"/>
      <c r="J93" s="31"/>
    </row>
    <row r="94" spans="1:10" s="24" customFormat="1" ht="18.75" customHeight="1" x14ac:dyDescent="0.35">
      <c r="A94" s="30" t="s">
        <v>58</v>
      </c>
      <c r="B94" s="83" t="s">
        <v>59</v>
      </c>
      <c r="C94" s="84"/>
      <c r="D94" s="84"/>
      <c r="E94" s="84"/>
      <c r="F94" s="85"/>
      <c r="G94" s="48"/>
      <c r="H94" s="57"/>
      <c r="J94" s="31"/>
    </row>
    <row r="95" spans="1:10" s="24" customFormat="1" ht="23.25" customHeight="1" x14ac:dyDescent="0.35">
      <c r="A95" s="30" t="s">
        <v>60</v>
      </c>
      <c r="B95" s="83" t="s">
        <v>61</v>
      </c>
      <c r="C95" s="84"/>
      <c r="D95" s="84"/>
      <c r="E95" s="84"/>
      <c r="F95" s="85"/>
      <c r="G95" s="48"/>
      <c r="H95" s="57"/>
      <c r="J95" s="31"/>
    </row>
    <row r="96" spans="1:10" s="24" customFormat="1" ht="23.25" customHeight="1" x14ac:dyDescent="0.35">
      <c r="A96" s="30" t="s">
        <v>62</v>
      </c>
      <c r="B96" s="83" t="s">
        <v>63</v>
      </c>
      <c r="C96" s="84"/>
      <c r="D96" s="84"/>
      <c r="E96" s="84"/>
      <c r="F96" s="85"/>
      <c r="G96" s="48"/>
      <c r="H96" s="57"/>
      <c r="J96" s="31"/>
    </row>
    <row r="97" spans="1:13" s="24" customFormat="1" ht="18.75" customHeight="1" x14ac:dyDescent="0.35">
      <c r="A97" s="28" t="s">
        <v>64</v>
      </c>
      <c r="B97" s="77" t="s">
        <v>65</v>
      </c>
      <c r="C97" s="78"/>
      <c r="D97" s="78"/>
      <c r="E97" s="78"/>
      <c r="F97" s="79"/>
      <c r="G97" s="47">
        <f>SUM(G98:G100)</f>
        <v>45</v>
      </c>
      <c r="H97" s="55"/>
      <c r="J97" s="29"/>
      <c r="K97" s="33"/>
    </row>
    <row r="98" spans="1:13" s="24" customFormat="1" ht="18.75" customHeight="1" x14ac:dyDescent="0.35">
      <c r="A98" s="34" t="s">
        <v>66</v>
      </c>
      <c r="B98" s="72" t="s">
        <v>67</v>
      </c>
      <c r="C98" s="72"/>
      <c r="D98" s="72"/>
      <c r="E98" s="72"/>
      <c r="F98" s="72"/>
      <c r="G98" s="50"/>
      <c r="H98" s="58"/>
      <c r="J98" s="35"/>
      <c r="K98" s="36"/>
      <c r="L98" s="37"/>
    </row>
    <row r="99" spans="1:13" s="24" customFormat="1" ht="18.75" customHeight="1" x14ac:dyDescent="0.35">
      <c r="A99" s="38" t="s">
        <v>68</v>
      </c>
      <c r="B99" s="72" t="s">
        <v>69</v>
      </c>
      <c r="C99" s="72"/>
      <c r="D99" s="72"/>
      <c r="E99" s="72"/>
      <c r="F99" s="72"/>
      <c r="G99" s="51">
        <v>40</v>
      </c>
      <c r="H99" s="58"/>
      <c r="J99" s="42"/>
      <c r="K99" s="36"/>
      <c r="L99" s="37"/>
    </row>
    <row r="100" spans="1:13" s="24" customFormat="1" ht="18.75" customHeight="1" x14ac:dyDescent="0.35">
      <c r="A100" s="30" t="s">
        <v>70</v>
      </c>
      <c r="B100" s="72" t="s">
        <v>71</v>
      </c>
      <c r="C100" s="72"/>
      <c r="D100" s="72"/>
      <c r="E100" s="72"/>
      <c r="F100" s="72"/>
      <c r="G100" s="51">
        <v>5</v>
      </c>
      <c r="H100" s="58"/>
      <c r="J100" s="42"/>
      <c r="K100" s="36"/>
      <c r="L100" s="37"/>
    </row>
    <row r="101" spans="1:13" s="24" customFormat="1" ht="18.75" customHeight="1" x14ac:dyDescent="0.35">
      <c r="A101" s="73" t="s">
        <v>72</v>
      </c>
      <c r="B101" s="74"/>
      <c r="C101" s="74"/>
      <c r="D101" s="74"/>
      <c r="E101" s="74"/>
      <c r="F101" s="75"/>
      <c r="G101" s="52">
        <f>G84+G97</f>
        <v>1888.5</v>
      </c>
      <c r="H101" s="59"/>
      <c r="J101" s="39"/>
      <c r="K101" s="33"/>
      <c r="M101" s="24" t="s">
        <v>75</v>
      </c>
    </row>
  </sheetData>
  <mergeCells count="44">
    <mergeCell ref="B14:I14"/>
    <mergeCell ref="C15:I15"/>
    <mergeCell ref="C56:I56"/>
    <mergeCell ref="C42:I42"/>
    <mergeCell ref="B94:F94"/>
    <mergeCell ref="B95:F95"/>
    <mergeCell ref="B96:F96"/>
    <mergeCell ref="B93:F93"/>
    <mergeCell ref="C65:I65"/>
    <mergeCell ref="A80:I80"/>
    <mergeCell ref="A82:A83"/>
    <mergeCell ref="B82:F83"/>
    <mergeCell ref="G82:G83"/>
    <mergeCell ref="A1:I1"/>
    <mergeCell ref="A11:A13"/>
    <mergeCell ref="B11:B13"/>
    <mergeCell ref="E11:E13"/>
    <mergeCell ref="F11:F13"/>
    <mergeCell ref="G12:G13"/>
    <mergeCell ref="C11:C13"/>
    <mergeCell ref="A6:I6"/>
    <mergeCell ref="E7:F7"/>
    <mergeCell ref="A8:I8"/>
    <mergeCell ref="A5:I5"/>
    <mergeCell ref="D11:D13"/>
    <mergeCell ref="G11:I11"/>
    <mergeCell ref="H12:H13"/>
    <mergeCell ref="I12:I13"/>
    <mergeCell ref="J14:M14"/>
    <mergeCell ref="B98:F98"/>
    <mergeCell ref="B99:F99"/>
    <mergeCell ref="B100:F100"/>
    <mergeCell ref="A101:F101"/>
    <mergeCell ref="J82:J83"/>
    <mergeCell ref="B84:F84"/>
    <mergeCell ref="B85:F85"/>
    <mergeCell ref="B86:F86"/>
    <mergeCell ref="B97:F97"/>
    <mergeCell ref="B87:F87"/>
    <mergeCell ref="B88:F88"/>
    <mergeCell ref="B89:F89"/>
    <mergeCell ref="B90:F90"/>
    <mergeCell ref="B91:F91"/>
    <mergeCell ref="B92:F92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40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jozonis</dc:creator>
  <dc:description/>
  <cp:lastModifiedBy>DINARA VITKUVIENĖ</cp:lastModifiedBy>
  <cp:revision>1</cp:revision>
  <cp:lastPrinted>2024-12-31T08:37:50Z</cp:lastPrinted>
  <dcterms:created xsi:type="dcterms:W3CDTF">2021-03-24T09:50:36Z</dcterms:created>
  <dcterms:modified xsi:type="dcterms:W3CDTF">2024-12-31T08:38:04Z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false</vt:bool>
  </property>
</Properties>
</file>